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 - BELMAWA DIKTI\2021-SIM-PKMI\Kas\"/>
    </mc:Choice>
  </mc:AlternateContent>
  <xr:revisionPtr revIDLastSave="0" documentId="8_{B8F50D79-A73A-A84F-A11B-6D36411DA07B}" xr6:coauthVersionLast="46" xr6:coauthVersionMax="46" xr10:uidLastSave="{00000000-0000-0000-0000-000000000000}"/>
  <bookViews>
    <workbookView xWindow="-120" yWindow="-120" windowWidth="19440" windowHeight="10590" xr2:uid="{7DEE3E76-ACE1-49DB-8BF8-DEE7BB51A4EB}"/>
  </bookViews>
  <sheets>
    <sheet name="LAPORAN LABA RUGI" sheetId="2" r:id="rId1"/>
    <sheet name="LAPORAN ARUS KAS" sheetId="3" r:id="rId2"/>
    <sheet name="RAB" sheetId="1" r:id="rId3"/>
  </sheets>
  <definedNames>
    <definedName name="_xlnm.Print_Titles" localSheetId="0">'LAPORAN LABA RUGI'!$6:$6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D14" i="3"/>
  <c r="E14" i="3"/>
  <c r="F14" i="3"/>
  <c r="B14" i="3"/>
  <c r="C23" i="3"/>
  <c r="D23" i="3"/>
  <c r="E23" i="3"/>
  <c r="F23" i="3"/>
  <c r="B23" i="3"/>
  <c r="F21" i="2"/>
  <c r="F9" i="2"/>
  <c r="E21" i="2"/>
  <c r="E9" i="2"/>
  <c r="D21" i="2"/>
  <c r="D9" i="2"/>
  <c r="C21" i="2"/>
  <c r="C9" i="2"/>
  <c r="B21" i="2"/>
  <c r="B9" i="2"/>
  <c r="C34" i="1"/>
  <c r="C29" i="1"/>
  <c r="C18" i="1"/>
  <c r="C36" i="1"/>
  <c r="C37" i="1"/>
  <c r="B24" i="3"/>
  <c r="C6" i="3"/>
  <c r="C24" i="3"/>
  <c r="D6" i="3"/>
  <c r="D24" i="3"/>
  <c r="E6" i="3"/>
  <c r="E24" i="3"/>
  <c r="F6" i="3"/>
  <c r="F24" i="3"/>
  <c r="C35" i="1"/>
  <c r="F22" i="2"/>
  <c r="E22" i="2"/>
  <c r="D22" i="2"/>
  <c r="C22" i="2"/>
  <c r="B22" i="2"/>
  <c r="C19" i="1"/>
  <c r="C30" i="1"/>
</calcChain>
</file>

<file path=xl/sharedStrings.xml><?xml version="1.0" encoding="utf-8"?>
<sst xmlns="http://schemas.openxmlformats.org/spreadsheetml/2006/main" count="94" uniqueCount="70">
  <si>
    <t>Judul Usaha</t>
  </si>
  <si>
    <t>NO</t>
  </si>
  <si>
    <t>JENIS ANGGARAN</t>
  </si>
  <si>
    <t>JUMLAH (Rp)</t>
  </si>
  <si>
    <t>Modal Investasi</t>
  </si>
  <si>
    <t>a. Sarana prasarana</t>
  </si>
  <si>
    <t>1) ….....................................</t>
  </si>
  <si>
    <t>2) ….....................................</t>
  </si>
  <si>
    <t>dan seterusnya</t>
  </si>
  <si>
    <t>b. Peralatan</t>
  </si>
  <si>
    <t>Sub Total</t>
  </si>
  <si>
    <t>Modal Kerja</t>
  </si>
  <si>
    <t>a. Bahan baku</t>
  </si>
  <si>
    <t>Lain-lain (tuliskan sesuai kebutuhan)</t>
  </si>
  <si>
    <t>a.  …..........................</t>
  </si>
  <si>
    <t>b.  …..........................</t>
  </si>
  <si>
    <t>Total Anggaran:</t>
  </si>
  <si>
    <t>Total Persentase Anggaran</t>
  </si>
  <si>
    <t>Persentase Modal Investasi</t>
  </si>
  <si>
    <t>Persentase Modal Kerja</t>
  </si>
  <si>
    <t>untuk Periode yang Berakhir 31 Desember 2020</t>
  </si>
  <si>
    <t>Pendapatan lain-lain</t>
  </si>
  <si>
    <t>-</t>
  </si>
  <si>
    <t>Jumlah Pendapatan</t>
  </si>
  <si>
    <t>Beban Usaha:</t>
  </si>
  <si>
    <t>Beban gaji</t>
  </si>
  <si>
    <t>Beban perjalanan dinas</t>
  </si>
  <si>
    <t>Beban iklan</t>
  </si>
  <si>
    <t>Beban telepon</t>
  </si>
  <si>
    <t>Beban listrik dan air</t>
  </si>
  <si>
    <t>Beban perlengkapan kantor</t>
  </si>
  <si>
    <t>Beban sewa</t>
  </si>
  <si>
    <t>Beban penyusutan peralatan kantor</t>
  </si>
  <si>
    <t>Beban lain-lain</t>
  </si>
  <si>
    <t>Jumlah beban usaha</t>
  </si>
  <si>
    <t>Laba bersih</t>
  </si>
  <si>
    <t>Perusahaan TUGU JAYA, Yogyakarta</t>
  </si>
  <si>
    <t>LAPORAN LABA/RUGI</t>
  </si>
  <si>
    <t>Desember 2020</t>
  </si>
  <si>
    <t>November 2020</t>
  </si>
  <si>
    <t>Oktober 2020</t>
  </si>
  <si>
    <t>September 2020</t>
  </si>
  <si>
    <t>Agustus 2020</t>
  </si>
  <si>
    <t>Kategori Laporan</t>
  </si>
  <si>
    <t>Kas diterima dari penjualan sepeda Fanderle dewasa</t>
  </si>
  <si>
    <t>Kas diterima dari penjualan sepeda Fanderle anak</t>
  </si>
  <si>
    <t>Kas diterima dari jasa modifikasi sepeda</t>
  </si>
  <si>
    <t>Kas diterima dari jasa servis sepeda listrik</t>
  </si>
  <si>
    <t>Kas diterima dari penjualan spare part</t>
  </si>
  <si>
    <t>Kas dibayarkan untuk sewa/pembelian peralatan</t>
  </si>
  <si>
    <t>Kas dibayarkan untuk biaya pengembangan website</t>
  </si>
  <si>
    <t>Kas dibayarkan untuk biaya pembuatan video profil</t>
  </si>
  <si>
    <t>Kas dibayarkan untuk pendaftaran SNI</t>
  </si>
  <si>
    <t>Kas dibayarkan untuk pengurusan izin usaha</t>
  </si>
  <si>
    <t>Kas dibayarkan untuk pendaftaran merek</t>
  </si>
  <si>
    <t>Kas dibayarkan untuk biaya pelatihan bisnis</t>
  </si>
  <si>
    <t>Contoh Penyajian Arus Kas dalam Bentuk Grafik</t>
  </si>
  <si>
    <t>Laporan</t>
  </si>
  <si>
    <t>LAPORAN ARUS KAS</t>
  </si>
  <si>
    <t>Saldo Awal Kas</t>
  </si>
  <si>
    <t>Arus Kas Diterima/Masuk</t>
  </si>
  <si>
    <t>Total Kas Diterima/Masuk</t>
  </si>
  <si>
    <t>Arus Kas Dibayarkan/Keluar</t>
  </si>
  <si>
    <t>Total Kas Dibayarkan/Keluar</t>
  </si>
  <si>
    <t>Saldo Akhir Kas</t>
  </si>
  <si>
    <t>b. Operasional</t>
  </si>
  <si>
    <t>RENCANA ANGGARAN BIAYA (RAB) USULAN USAHA KBMI TAHUN 2021</t>
  </si>
  <si>
    <t>Pendapatan usaha</t>
  </si>
  <si>
    <r>
      <rPr>
        <b/>
        <i/>
        <sz val="11"/>
        <color theme="1"/>
        <rFont val="Calibri"/>
        <family val="2"/>
        <scheme val="minor"/>
      </rPr>
      <t>Komponen Pendapatan</t>
    </r>
    <r>
      <rPr>
        <i/>
        <sz val="11"/>
        <color theme="1"/>
        <rFont val="Calibri"/>
        <family val="2"/>
        <scheme val="minor"/>
      </rPr>
      <t xml:space="preserve"> merupakan pendapatan yang berasal dari usaha jasa perusahaan yang bersangkutan. </t>
    </r>
    <r>
      <rPr>
        <b/>
        <i/>
        <sz val="11"/>
        <color theme="1"/>
        <rFont val="Calibri"/>
        <family val="2"/>
        <scheme val="minor"/>
      </rPr>
      <t>Komponen Beban</t>
    </r>
    <r>
      <rPr>
        <i/>
        <sz val="11"/>
        <color theme="1"/>
        <rFont val="Calibri"/>
        <family val="2"/>
        <scheme val="minor"/>
      </rPr>
      <t xml:space="preserve"> terdiri dari beban yang terjadi dalam perusahaan jasa. Misalnya beban gaji, beban listrik, beban telpon, beban iklan dll. </t>
    </r>
    <r>
      <rPr>
        <i/>
        <sz val="11"/>
        <color rgb="FF00B0F0"/>
        <rFont val="Calibri"/>
        <family val="2"/>
        <scheme val="minor"/>
      </rPr>
      <t>Beban disesuaikan dengan jenis usaha yang dijalankan, yang ada pada tabel tersebut hanya sebagai contoh</t>
    </r>
    <r>
      <rPr>
        <i/>
        <sz val="11"/>
        <color theme="1"/>
        <rFont val="Calibri"/>
        <family val="2"/>
        <scheme val="minor"/>
      </rPr>
      <t xml:space="preserve">. Pembuktian usaha telah berjalan minimal 6 bulan, maka laporan laba rugi ini harus </t>
    </r>
    <r>
      <rPr>
        <b/>
        <i/>
        <sz val="11"/>
        <color theme="1"/>
        <rFont val="Calibri"/>
        <family val="2"/>
        <scheme val="minor"/>
      </rPr>
      <t>dibuat minimal dari bulan Juli-Desember 2020 atau Agustus 2020-Januari 2021</t>
    </r>
  </si>
  <si>
    <r>
      <t>Laporan arus kas (</t>
    </r>
    <r>
      <rPr>
        <i/>
        <sz val="11"/>
        <color theme="1"/>
        <rFont val="Calibri"/>
        <family val="2"/>
        <scheme val="minor"/>
      </rPr>
      <t xml:space="preserve">cash flow) </t>
    </r>
    <r>
      <rPr>
        <sz val="11"/>
        <color theme="1"/>
        <rFont val="Calibri"/>
        <family val="2"/>
        <scheme val="minor"/>
      </rPr>
      <t xml:space="preserve">merupakan laporan yang menunjukkan kas yang dimiliki perusahaan terdiri dari mana saja. Untuk memudahkan perusahaan dalam mengelompokkan asal kas dan pemanfaatan kas untuk apa  saja. Pembagian kelompok </t>
    </r>
    <r>
      <rPr>
        <i/>
        <sz val="11"/>
        <color theme="1"/>
        <rFont val="Calibri"/>
        <family val="2"/>
        <scheme val="minor"/>
      </rPr>
      <t xml:space="preserve">cash flow </t>
    </r>
    <r>
      <rPr>
        <sz val="11"/>
        <color theme="1"/>
        <rFont val="Calibri"/>
        <family val="2"/>
        <scheme val="minor"/>
      </rPr>
      <t xml:space="preserve">yaitu: Kas (penerimaan dan pengeluaran) dari operasi; Kas (penerimaan dan pengeluaran) dari investasi; Kas (penerimaan dan pengeluran) dari pendanaan. </t>
    </r>
    <r>
      <rPr>
        <b/>
        <sz val="11"/>
        <color rgb="FF00B0F0"/>
        <rFont val="Calibri"/>
        <family val="2"/>
        <scheme val="minor"/>
      </rPr>
      <t>Beban disesuaikan dengan jenis usaha yang dijalankan, yang ada pada tabel tersebut hanya sebagai contoh</t>
    </r>
    <r>
      <rPr>
        <sz val="11"/>
        <color theme="1"/>
        <rFont val="Calibri"/>
        <family val="2"/>
        <scheme val="minor"/>
      </rPr>
      <t xml:space="preserve">. Dari hasil perhitungan arus kas yang dibuat per bulan dibuat minimal dari bulan </t>
    </r>
    <r>
      <rPr>
        <b/>
        <sz val="11"/>
        <color theme="1"/>
        <rFont val="Calibri"/>
        <family val="2"/>
        <scheme val="minor"/>
      </rPr>
      <t>Juli-Desember 2020</t>
    </r>
    <r>
      <rPr>
        <sz val="11"/>
        <color theme="1"/>
        <rFont val="Calibri"/>
        <family val="2"/>
        <scheme val="minor"/>
      </rPr>
      <t xml:space="preserve"> atau </t>
    </r>
    <r>
      <rPr>
        <b/>
        <sz val="11"/>
        <color theme="1"/>
        <rFont val="Calibri"/>
        <family val="2"/>
        <scheme val="minor"/>
      </rPr>
      <t>Agustus 2020-Januari 2021</t>
    </r>
    <r>
      <rPr>
        <sz val="11"/>
        <color theme="1"/>
        <rFont val="Calibri"/>
        <family val="2"/>
        <scheme val="minor"/>
      </rPr>
      <t xml:space="preserve"> dapat diolah dan disajikan dalam bentuk grafik diagram batang sehingga dapat dilihat dengan mudah aliran arus kas.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</si>
</sst>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p&quot;#,##0;[Red]\-&quot;Rp&quot;#,##0"/>
    <numFmt numFmtId="165" formatCode="_-&quot;Rp&quot;* #,##0_-;\-&quot;Rp&quot;* #,##0_-;_-&quot;Rp&quot;* &quot;-&quot;_-;_-@_-"/>
    <numFmt numFmtId="166" formatCode="_-* #,##0_-;\-* #,##0_-;_-* &quot;-&quot;_-;_-@_-"/>
    <numFmt numFmtId="167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0" fontId="3" fillId="2" borderId="1" xfId="3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66" fontId="0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6" fontId="3" fillId="0" borderId="1" xfId="1" applyFont="1" applyBorder="1" applyAlignment="1">
      <alignment horizontal="right" vertical="center"/>
    </xf>
    <xf numFmtId="0" fontId="0" fillId="0" borderId="0" xfId="0" applyAlignment="1">
      <alignment horizontal="center" vertical="top"/>
    </xf>
    <xf numFmtId="0" fontId="2" fillId="3" borderId="3" xfId="0" applyFont="1" applyFill="1" applyBorder="1" applyAlignment="1">
      <alignment horizontal="center" vertical="center"/>
    </xf>
    <xf numFmtId="10" fontId="3" fillId="0" borderId="1" xfId="3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12" xfId="1" applyNumberFormat="1" applyFont="1" applyBorder="1"/>
    <xf numFmtId="0" fontId="3" fillId="0" borderId="0" xfId="0" applyFont="1" applyAlignment="1">
      <alignment horizontal="right"/>
    </xf>
    <xf numFmtId="165" fontId="0" fillId="0" borderId="0" xfId="0" applyNumberFormat="1"/>
    <xf numFmtId="0" fontId="3" fillId="0" borderId="0" xfId="0" applyFont="1"/>
    <xf numFmtId="165" fontId="0" fillId="0" borderId="12" xfId="2" applyFont="1" applyBorder="1"/>
    <xf numFmtId="0" fontId="0" fillId="0" borderId="0" xfId="0" applyBorder="1"/>
    <xf numFmtId="0" fontId="3" fillId="0" borderId="12" xfId="0" applyFont="1" applyBorder="1"/>
    <xf numFmtId="0" fontId="3" fillId="2" borderId="12" xfId="0" applyFont="1" applyFill="1" applyBorder="1"/>
    <xf numFmtId="165" fontId="0" fillId="0" borderId="0" xfId="1" applyNumberFormat="1" applyFont="1" applyBorder="1"/>
    <xf numFmtId="165" fontId="3" fillId="0" borderId="12" xfId="0" applyNumberFormat="1" applyFont="1" applyBorder="1"/>
    <xf numFmtId="165" fontId="3" fillId="0" borderId="12" xfId="1" applyNumberFormat="1" applyFont="1" applyBorder="1"/>
    <xf numFmtId="165" fontId="3" fillId="0" borderId="0" xfId="0" applyNumberFormat="1" applyFont="1"/>
    <xf numFmtId="164" fontId="0" fillId="0" borderId="0" xfId="0" applyNumberFormat="1"/>
    <xf numFmtId="0" fontId="3" fillId="0" borderId="9" xfId="0" applyFont="1" applyBorder="1"/>
    <xf numFmtId="0" fontId="0" fillId="0" borderId="9" xfId="0" applyBorder="1"/>
    <xf numFmtId="0" fontId="3" fillId="2" borderId="12" xfId="0" quotePrefix="1" applyFont="1" applyFill="1" applyBorder="1" applyAlignment="1">
      <alignment horizontal="center"/>
    </xf>
    <xf numFmtId="167" fontId="3" fillId="2" borderId="12" xfId="0" quotePrefix="1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167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8" fillId="2" borderId="1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4">
    <cellStyle name="Comma [0]" xfId="1" builtinId="6"/>
    <cellStyle name="Currency [0]" xfId="2" builtinId="7"/>
    <cellStyle name="Normal" xfId="0" builtinId="0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ID"/>
              <a:t>LAPORAN LABA RUGI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'LAPORAN LABA RUGI'!$B$6:$F$6</c:f>
              <c:strCache>
                <c:ptCount val="5"/>
                <c:pt idx="0">
                  <c:v>Agustus 2020</c:v>
                </c:pt>
                <c:pt idx="1">
                  <c:v>September 2020</c:v>
                </c:pt>
                <c:pt idx="2">
                  <c:v>Oktober 2020</c:v>
                </c:pt>
                <c:pt idx="3">
                  <c:v>November 2020</c:v>
                </c:pt>
                <c:pt idx="4">
                  <c:v>Desember 2020</c:v>
                </c:pt>
              </c:strCache>
            </c:strRef>
          </c:cat>
          <c:val>
            <c:numRef>
              <c:f>'LAPORAN LABA RUGI'!$B$22:$F$22</c:f>
              <c:numCache>
                <c:formatCode>_-"Rp"* #,##0_-;\-"Rp"* #,##0_-;_-"Rp"* "-"_-;_-@_-</c:formatCode>
                <c:ptCount val="5"/>
                <c:pt idx="0">
                  <c:v>12850000</c:v>
                </c:pt>
                <c:pt idx="1">
                  <c:v>24450000</c:v>
                </c:pt>
                <c:pt idx="2">
                  <c:v>33850000</c:v>
                </c:pt>
                <c:pt idx="3">
                  <c:v>44450000</c:v>
                </c:pt>
                <c:pt idx="4">
                  <c:v>53850000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D-45E5-BD88-A6750CFD3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470128"/>
        <c:axId val="637471768"/>
      </c:barChart>
      <c:catAx>
        <c:axId val="63747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7471768"/>
        <c:crosses val="autoZero"/>
        <c:auto val="1"/>
        <c:lblAlgn val="ctr"/>
        <c:lblOffset val="100"/>
        <c:noMultiLvlLbl val="0"/>
      </c:catAx>
      <c:valAx>
        <c:axId val="63747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Rp&quot;* #,##0_-;\-&quot;Rp&quot;* #,##0_-;_-&quot;Rp&quot;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747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35433070866141736" l="0.11811023622047245" r="0.11811023622047245" t="0.35433070866141736" header="0.31496062992125984" footer="0.3149606299212598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SALDO AKHIR KAS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'LAPORAN ARUS KAS'!$B$5:$F$5</c:f>
              <c:strCache>
                <c:ptCount val="5"/>
                <c:pt idx="0">
                  <c:v>Agustus 2020</c:v>
                </c:pt>
                <c:pt idx="1">
                  <c:v>September 2020</c:v>
                </c:pt>
                <c:pt idx="2">
                  <c:v>Oktober 2020</c:v>
                </c:pt>
                <c:pt idx="3">
                  <c:v>November 2020</c:v>
                </c:pt>
                <c:pt idx="4">
                  <c:v>Desember 2020</c:v>
                </c:pt>
              </c:strCache>
            </c:strRef>
          </c:cat>
          <c:val>
            <c:numRef>
              <c:f>'LAPORAN ARUS KAS'!$B$24:$F$24</c:f>
              <c:numCache>
                <c:formatCode>_-"Rp"* #,##0_-;\-"Rp"* #,##0_-;_-"Rp"* "-"_-;_-@_-</c:formatCode>
                <c:ptCount val="5"/>
                <c:pt idx="0">
                  <c:v>466900000</c:v>
                </c:pt>
                <c:pt idx="1">
                  <c:v>942800000</c:v>
                </c:pt>
                <c:pt idx="2">
                  <c:v>1428700000</c:v>
                </c:pt>
                <c:pt idx="3">
                  <c:v>1924600000</c:v>
                </c:pt>
                <c:pt idx="4">
                  <c:v>2430500000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2-4CFB-A71D-6E7B660B1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5433312"/>
        <c:axId val="475433968"/>
      </c:barChart>
      <c:catAx>
        <c:axId val="47543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433968"/>
        <c:crosses val="autoZero"/>
        <c:auto val="1"/>
        <c:lblAlgn val="ctr"/>
        <c:lblOffset val="100"/>
        <c:noMultiLvlLbl val="0"/>
      </c:catAx>
      <c:valAx>
        <c:axId val="47543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Rp&quot;* #,##0_-;\-&quot;Rp&quot;* #,##0_-;_-&quot;Rp&quot;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43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35</xdr:row>
      <xdr:rowOff>138111</xdr:rowOff>
    </xdr:from>
    <xdr:to>
      <xdr:col>5</xdr:col>
      <xdr:colOff>1000124</xdr:colOff>
      <xdr:row>52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41DCE6-28AE-41B6-8E2F-0DC430E619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271518</xdr:colOff>
      <xdr:row>10</xdr:row>
      <xdr:rowOff>145136</xdr:rowOff>
    </xdr:from>
    <xdr:to>
      <xdr:col>5</xdr:col>
      <xdr:colOff>1032213</xdr:colOff>
      <xdr:row>14</xdr:row>
      <xdr:rowOff>123155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527070-4609-4394-872D-A61C4C4EF8E9}"/>
            </a:ext>
          </a:extLst>
        </xdr:cNvPr>
        <xdr:cNvSpPr/>
      </xdr:nvSpPr>
      <xdr:spPr>
        <a:xfrm rot="20333967">
          <a:off x="271518" y="2118172"/>
          <a:ext cx="7156052" cy="740019"/>
        </a:xfrm>
        <a:prstGeom prst="rect">
          <a:avLst/>
        </a:prstGeom>
        <a:noFill/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ID" sz="1800"/>
            <a:t>HANYA CONTOH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248479</xdr:colOff>
      <xdr:row>35</xdr:row>
      <xdr:rowOff>44726</xdr:rowOff>
    </xdr:from>
    <xdr:to>
      <xdr:col>4</xdr:col>
      <xdr:colOff>1002195</xdr:colOff>
      <xdr:row>49</xdr:row>
      <xdr:rowOff>120926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638C40D-9B1B-477A-ACB3-3CA4201E4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1021773</xdr:colOff>
      <xdr:row>13</xdr:row>
      <xdr:rowOff>0</xdr:rowOff>
    </xdr:from>
    <xdr:to>
      <xdr:col>4</xdr:col>
      <xdr:colOff>1077370</xdr:colOff>
      <xdr:row>16</xdr:row>
      <xdr:rowOff>168519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51913C2-998E-49CA-9551-52DC35EACD67}"/>
            </a:ext>
          </a:extLst>
        </xdr:cNvPr>
        <xdr:cNvSpPr/>
      </xdr:nvSpPr>
      <xdr:spPr>
        <a:xfrm rot="20333967">
          <a:off x="1021773" y="2563091"/>
          <a:ext cx="7156052" cy="740019"/>
        </a:xfrm>
        <a:prstGeom prst="rect">
          <a:avLst/>
        </a:prstGeom>
        <a:noFill/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ID" sz="1800"/>
            <a:t>HANYA CONTOH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5B93-5CE7-4C96-8FC7-8C5381172C41}">
  <dimension ref="A1:F35"/>
  <sheetViews>
    <sheetView tabSelected="1" zoomScale="70" zoomScaleNormal="70" workbookViewId="0">
      <selection activeCell="D34" sqref="D34"/>
    </sheetView>
  </sheetViews>
  <sheetFormatPr defaultRowHeight="15" x14ac:dyDescent="0.2"/>
  <cols>
    <col min="1" max="1" width="33.08984375" bestFit="1" customWidth="1"/>
    <col min="2" max="6" width="15.73828125" customWidth="1"/>
  </cols>
  <sheetData>
    <row r="1" spans="1:6" x14ac:dyDescent="0.2">
      <c r="A1" s="39" t="s">
        <v>36</v>
      </c>
      <c r="B1" s="39"/>
      <c r="C1" s="39"/>
      <c r="D1" s="39"/>
      <c r="E1" s="39"/>
      <c r="F1" s="39"/>
    </row>
    <row r="2" spans="1:6" ht="18.75" x14ac:dyDescent="0.25">
      <c r="A2" s="38" t="s">
        <v>37</v>
      </c>
      <c r="B2" s="38"/>
      <c r="C2" s="38"/>
      <c r="D2" s="38"/>
      <c r="E2" s="38"/>
      <c r="F2" s="38"/>
    </row>
    <row r="3" spans="1:6" ht="15.75" thickBot="1" x14ac:dyDescent="0.25">
      <c r="A3" s="37" t="s">
        <v>20</v>
      </c>
      <c r="B3" s="37"/>
      <c r="C3" s="37"/>
      <c r="D3" s="37"/>
      <c r="E3" s="37"/>
      <c r="F3" s="37"/>
    </row>
    <row r="4" spans="1:6" ht="15.75" thickTop="1" x14ac:dyDescent="0.2">
      <c r="A4" s="11"/>
      <c r="B4" s="11"/>
      <c r="C4" s="11"/>
    </row>
    <row r="5" spans="1:6" x14ac:dyDescent="0.2">
      <c r="A5" s="11"/>
      <c r="B5" s="11"/>
      <c r="C5" s="11"/>
    </row>
    <row r="6" spans="1:6" ht="14.25" customHeight="1" x14ac:dyDescent="0.2">
      <c r="A6" s="20" t="s">
        <v>43</v>
      </c>
      <c r="B6" s="28" t="s">
        <v>42</v>
      </c>
      <c r="C6" s="28" t="s">
        <v>41</v>
      </c>
      <c r="D6" s="28" t="s">
        <v>40</v>
      </c>
      <c r="E6" s="29" t="s">
        <v>39</v>
      </c>
      <c r="F6" s="30" t="s">
        <v>38</v>
      </c>
    </row>
    <row r="7" spans="1:6" x14ac:dyDescent="0.2">
      <c r="A7" t="s">
        <v>67</v>
      </c>
      <c r="B7" s="12">
        <v>27500000</v>
      </c>
      <c r="C7" s="12">
        <v>37500000</v>
      </c>
      <c r="D7" s="12">
        <v>47500000</v>
      </c>
      <c r="E7" s="12">
        <v>57500000</v>
      </c>
      <c r="F7" s="12">
        <v>67500000</v>
      </c>
    </row>
    <row r="8" spans="1:6" x14ac:dyDescent="0.2">
      <c r="A8" t="s">
        <v>21</v>
      </c>
      <c r="B8" s="13" t="s">
        <v>22</v>
      </c>
      <c r="C8" s="13" t="s">
        <v>22</v>
      </c>
      <c r="D8" s="13" t="s">
        <v>22</v>
      </c>
      <c r="E8" s="13" t="s">
        <v>22</v>
      </c>
      <c r="F8" s="13" t="s">
        <v>22</v>
      </c>
    </row>
    <row r="9" spans="1:6" x14ac:dyDescent="0.2">
      <c r="A9" s="14" t="s">
        <v>23</v>
      </c>
      <c r="B9" s="15">
        <f>SUM(B7:B8)</f>
        <v>27500000</v>
      </c>
      <c r="C9" s="15">
        <f>SUM(C7:C8)</f>
        <v>37500000</v>
      </c>
      <c r="D9" s="15">
        <f>SUM(D7:D8)</f>
        <v>47500000</v>
      </c>
      <c r="E9" s="15">
        <f>SUM(E7:E8)</f>
        <v>57500000</v>
      </c>
      <c r="F9" s="15">
        <f>SUM(F7:F8)</f>
        <v>67500000</v>
      </c>
    </row>
    <row r="11" spans="1:6" x14ac:dyDescent="0.2">
      <c r="A11" s="16" t="s">
        <v>24</v>
      </c>
    </row>
    <row r="12" spans="1:6" x14ac:dyDescent="0.2">
      <c r="A12" t="s">
        <v>25</v>
      </c>
      <c r="B12" s="12">
        <v>10000000</v>
      </c>
      <c r="C12" s="12">
        <v>10000000</v>
      </c>
      <c r="D12" s="12">
        <v>10000000</v>
      </c>
      <c r="E12" s="12">
        <v>10000000</v>
      </c>
      <c r="F12" s="12">
        <v>10000000</v>
      </c>
    </row>
    <row r="13" spans="1:6" x14ac:dyDescent="0.2">
      <c r="A13" t="s">
        <v>26</v>
      </c>
      <c r="B13" s="12">
        <v>900000</v>
      </c>
      <c r="C13" s="12">
        <v>900000</v>
      </c>
      <c r="D13" s="12">
        <v>900000</v>
      </c>
      <c r="E13" s="12">
        <v>900000</v>
      </c>
      <c r="F13" s="12">
        <v>900000</v>
      </c>
    </row>
    <row r="14" spans="1:6" x14ac:dyDescent="0.2">
      <c r="A14" t="s">
        <v>27</v>
      </c>
      <c r="B14" s="12">
        <v>600000</v>
      </c>
      <c r="C14" s="12">
        <v>0</v>
      </c>
      <c r="D14" s="12">
        <v>600000</v>
      </c>
      <c r="E14" s="12">
        <v>0</v>
      </c>
      <c r="F14" s="12">
        <v>600000</v>
      </c>
    </row>
    <row r="15" spans="1:6" x14ac:dyDescent="0.2">
      <c r="A15" t="s">
        <v>28</v>
      </c>
      <c r="B15" s="12">
        <v>400000</v>
      </c>
      <c r="C15" s="12">
        <v>400000</v>
      </c>
      <c r="D15" s="12">
        <v>400000</v>
      </c>
      <c r="E15" s="12">
        <v>400000</v>
      </c>
      <c r="F15" s="12">
        <v>400000</v>
      </c>
    </row>
    <row r="16" spans="1:6" x14ac:dyDescent="0.2">
      <c r="A16" t="s">
        <v>29</v>
      </c>
      <c r="B16" s="12">
        <v>600000</v>
      </c>
      <c r="C16" s="12">
        <v>600000</v>
      </c>
      <c r="D16" s="12">
        <v>600000</v>
      </c>
      <c r="E16" s="12">
        <v>600000</v>
      </c>
      <c r="F16" s="12">
        <v>600000</v>
      </c>
    </row>
    <row r="17" spans="1:6" x14ac:dyDescent="0.2">
      <c r="A17" t="s">
        <v>30</v>
      </c>
      <c r="B17" s="12">
        <v>400000</v>
      </c>
      <c r="C17" s="12">
        <v>400000</v>
      </c>
      <c r="D17" s="12">
        <v>400000</v>
      </c>
      <c r="E17" s="12">
        <v>400000</v>
      </c>
      <c r="F17" s="12">
        <v>400000</v>
      </c>
    </row>
    <row r="18" spans="1:6" x14ac:dyDescent="0.2">
      <c r="A18" t="s">
        <v>31</v>
      </c>
      <c r="B18" s="12">
        <v>250000</v>
      </c>
      <c r="C18" s="12">
        <v>250000</v>
      </c>
      <c r="D18" s="12">
        <v>250000</v>
      </c>
      <c r="E18" s="12">
        <v>250000</v>
      </c>
      <c r="F18" s="12">
        <v>250000</v>
      </c>
    </row>
    <row r="19" spans="1:6" x14ac:dyDescent="0.2">
      <c r="A19" t="s">
        <v>32</v>
      </c>
      <c r="B19" s="12">
        <v>1500000</v>
      </c>
      <c r="C19" s="12">
        <v>500000</v>
      </c>
      <c r="D19" s="12">
        <v>500000</v>
      </c>
      <c r="E19" s="12">
        <v>500000</v>
      </c>
      <c r="F19" s="12">
        <v>500000</v>
      </c>
    </row>
    <row r="20" spans="1:6" x14ac:dyDescent="0.2">
      <c r="A20" t="s">
        <v>33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</row>
    <row r="21" spans="1:6" x14ac:dyDescent="0.2">
      <c r="A21" s="14" t="s">
        <v>34</v>
      </c>
      <c r="B21" s="17">
        <f>-SUM(B12:B20)</f>
        <v>-14650000</v>
      </c>
      <c r="C21" s="17">
        <f>-SUM(C12:C20)</f>
        <v>-13050000</v>
      </c>
      <c r="D21" s="17">
        <f>-SUM(D12:D20)</f>
        <v>-13650000</v>
      </c>
      <c r="E21" s="17">
        <f>-SUM(E12:E20)</f>
        <v>-13050000</v>
      </c>
      <c r="F21" s="17">
        <f>-SUM(F12:F20)</f>
        <v>-13650000</v>
      </c>
    </row>
    <row r="22" spans="1:6" x14ac:dyDescent="0.2">
      <c r="A22" t="s">
        <v>35</v>
      </c>
      <c r="B22" s="15">
        <f>B21+B9</f>
        <v>12850000</v>
      </c>
      <c r="C22" s="15">
        <f>C21+C9</f>
        <v>24450000</v>
      </c>
      <c r="D22" s="15">
        <f>D21+D9</f>
        <v>33850000</v>
      </c>
      <c r="E22" s="15">
        <f>E21+E9</f>
        <v>44450000</v>
      </c>
      <c r="F22" s="15">
        <f>F21+F9</f>
        <v>53850000</v>
      </c>
    </row>
    <row r="23" spans="1:6" x14ac:dyDescent="0.2">
      <c r="C23" s="18"/>
    </row>
    <row r="24" spans="1:6" ht="15.75" thickBot="1" x14ac:dyDescent="0.25">
      <c r="A24" s="18"/>
      <c r="B24" s="18"/>
      <c r="C24" s="18"/>
    </row>
    <row r="25" spans="1:6" ht="15" customHeight="1" thickTop="1" x14ac:dyDescent="0.2">
      <c r="A25" s="40" t="s">
        <v>68</v>
      </c>
      <c r="B25" s="41"/>
      <c r="C25" s="41"/>
      <c r="D25" s="41"/>
      <c r="E25" s="41"/>
      <c r="F25" s="42"/>
    </row>
    <row r="26" spans="1:6" x14ac:dyDescent="0.2">
      <c r="A26" s="43"/>
      <c r="B26" s="44"/>
      <c r="C26" s="44"/>
      <c r="D26" s="44"/>
      <c r="E26" s="44"/>
      <c r="F26" s="45"/>
    </row>
    <row r="27" spans="1:6" x14ac:dyDescent="0.2">
      <c r="A27" s="43"/>
      <c r="B27" s="44"/>
      <c r="C27" s="44"/>
      <c r="D27" s="44"/>
      <c r="E27" s="44"/>
      <c r="F27" s="45"/>
    </row>
    <row r="28" spans="1:6" x14ac:dyDescent="0.2">
      <c r="A28" s="43"/>
      <c r="B28" s="44"/>
      <c r="C28" s="44"/>
      <c r="D28" s="44"/>
      <c r="E28" s="44"/>
      <c r="F28" s="45"/>
    </row>
    <row r="29" spans="1:6" x14ac:dyDescent="0.2">
      <c r="A29" s="43"/>
      <c r="B29" s="44"/>
      <c r="C29" s="44"/>
      <c r="D29" s="44"/>
      <c r="E29" s="44"/>
      <c r="F29" s="45"/>
    </row>
    <row r="30" spans="1:6" ht="15.75" thickBot="1" x14ac:dyDescent="0.25">
      <c r="A30" s="46"/>
      <c r="B30" s="47"/>
      <c r="C30" s="47"/>
      <c r="D30" s="47"/>
      <c r="E30" s="47"/>
      <c r="F30" s="48"/>
    </row>
    <row r="31" spans="1:6" ht="15.75" thickTop="1" x14ac:dyDescent="0.2"/>
    <row r="35" spans="1:3" x14ac:dyDescent="0.2">
      <c r="A35" s="26" t="s">
        <v>56</v>
      </c>
      <c r="B35" s="27"/>
      <c r="C35" s="27"/>
    </row>
  </sheetData>
  <mergeCells count="4">
    <mergeCell ref="A3:F3"/>
    <mergeCell ref="A2:F2"/>
    <mergeCell ref="A1:F1"/>
    <mergeCell ref="A25:F30"/>
  </mergeCells>
  <phoneticPr fontId="7" type="noConversion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93D0-BBDE-42F8-849A-88D56E5BABC4}">
  <dimension ref="A1:F35"/>
  <sheetViews>
    <sheetView zoomScale="55" zoomScaleNormal="55" workbookViewId="0">
      <selection activeCell="G31" sqref="G31"/>
    </sheetView>
  </sheetViews>
  <sheetFormatPr defaultRowHeight="15" x14ac:dyDescent="0.2"/>
  <cols>
    <col min="1" max="1" width="55.82421875" customWidth="1"/>
    <col min="2" max="6" width="16.8125" bestFit="1" customWidth="1"/>
  </cols>
  <sheetData>
    <row r="1" spans="1:6" x14ac:dyDescent="0.2">
      <c r="A1" s="39" t="s">
        <v>36</v>
      </c>
      <c r="B1" s="39"/>
      <c r="C1" s="39"/>
      <c r="D1" s="39"/>
      <c r="E1" s="39"/>
      <c r="F1" s="39"/>
    </row>
    <row r="2" spans="1:6" ht="18.75" x14ac:dyDescent="0.25">
      <c r="A2" s="38" t="s">
        <v>58</v>
      </c>
      <c r="B2" s="38"/>
      <c r="C2" s="38"/>
      <c r="D2" s="38"/>
      <c r="E2" s="38"/>
      <c r="F2" s="38"/>
    </row>
    <row r="3" spans="1:6" ht="15.75" thickBot="1" x14ac:dyDescent="0.25">
      <c r="A3" s="37" t="s">
        <v>20</v>
      </c>
      <c r="B3" s="37"/>
      <c r="C3" s="37"/>
      <c r="D3" s="37"/>
      <c r="E3" s="37"/>
      <c r="F3" s="37"/>
    </row>
    <row r="4" spans="1:6" ht="15.75" thickTop="1" x14ac:dyDescent="0.2">
      <c r="A4" s="11"/>
      <c r="B4" s="11"/>
    </row>
    <row r="5" spans="1:6" x14ac:dyDescent="0.2">
      <c r="A5" s="36" t="s">
        <v>57</v>
      </c>
      <c r="B5" s="28" t="s">
        <v>42</v>
      </c>
      <c r="C5" s="28" t="s">
        <v>41</v>
      </c>
      <c r="D5" s="28" t="s">
        <v>40</v>
      </c>
      <c r="E5" s="29" t="s">
        <v>39</v>
      </c>
      <c r="F5" s="30" t="s">
        <v>38</v>
      </c>
    </row>
    <row r="6" spans="1:6" x14ac:dyDescent="0.2">
      <c r="A6" s="16" t="s">
        <v>59</v>
      </c>
      <c r="B6" s="24">
        <v>1000000</v>
      </c>
      <c r="C6" s="24">
        <f>B24</f>
        <v>466900000</v>
      </c>
      <c r="D6" s="24">
        <f>C24</f>
        <v>942800000</v>
      </c>
      <c r="E6" s="24">
        <f>D24</f>
        <v>1428700000</v>
      </c>
      <c r="F6" s="24">
        <f>E24</f>
        <v>1924600000</v>
      </c>
    </row>
    <row r="7" spans="1:6" s="35" customFormat="1" x14ac:dyDescent="0.2">
      <c r="A7" s="31"/>
      <c r="B7" s="32"/>
      <c r="C7" s="32"/>
      <c r="D7" s="32"/>
      <c r="E7" s="33"/>
      <c r="F7" s="34"/>
    </row>
    <row r="8" spans="1:6" x14ac:dyDescent="0.2">
      <c r="A8" s="16" t="s">
        <v>60</v>
      </c>
    </row>
    <row r="9" spans="1:6" x14ac:dyDescent="0.2">
      <c r="A9" t="s">
        <v>44</v>
      </c>
      <c r="B9" s="21">
        <v>247500000</v>
      </c>
      <c r="C9" s="21">
        <v>247500000</v>
      </c>
      <c r="D9" s="21">
        <v>247500000</v>
      </c>
      <c r="E9" s="21">
        <v>247500000</v>
      </c>
      <c r="F9" s="21">
        <v>247500000</v>
      </c>
    </row>
    <row r="10" spans="1:6" x14ac:dyDescent="0.2">
      <c r="A10" t="s">
        <v>45</v>
      </c>
      <c r="B10" s="21">
        <v>133000000</v>
      </c>
      <c r="C10" s="21">
        <v>133000000</v>
      </c>
      <c r="D10" s="21">
        <v>133000000</v>
      </c>
      <c r="E10" s="21">
        <v>133000000</v>
      </c>
      <c r="F10" s="21">
        <v>133000000</v>
      </c>
    </row>
    <row r="11" spans="1:6" x14ac:dyDescent="0.2">
      <c r="A11" t="s">
        <v>46</v>
      </c>
      <c r="B11" s="21">
        <v>44000000</v>
      </c>
      <c r="C11" s="21">
        <v>54000000</v>
      </c>
      <c r="D11" s="21">
        <v>64000000</v>
      </c>
      <c r="E11" s="21">
        <v>74000000</v>
      </c>
      <c r="F11" s="21">
        <v>84000000</v>
      </c>
    </row>
    <row r="12" spans="1:6" x14ac:dyDescent="0.2">
      <c r="A12" t="s">
        <v>47</v>
      </c>
      <c r="B12" s="21">
        <v>5000000</v>
      </c>
      <c r="C12" s="21">
        <v>5000000</v>
      </c>
      <c r="D12" s="21">
        <v>5000000</v>
      </c>
      <c r="E12" s="21">
        <v>5000000</v>
      </c>
      <c r="F12" s="21">
        <v>5000000</v>
      </c>
    </row>
    <row r="13" spans="1:6" x14ac:dyDescent="0.2">
      <c r="A13" t="s">
        <v>48</v>
      </c>
      <c r="B13" s="21">
        <v>3200000</v>
      </c>
      <c r="C13" s="21">
        <v>3200000</v>
      </c>
      <c r="D13" s="21">
        <v>3200000</v>
      </c>
      <c r="E13" s="21">
        <v>3200000</v>
      </c>
      <c r="F13" s="21">
        <v>3200000</v>
      </c>
    </row>
    <row r="14" spans="1:6" x14ac:dyDescent="0.2">
      <c r="A14" s="19" t="s">
        <v>61</v>
      </c>
      <c r="B14" s="22">
        <f>SUM(B9:B13)</f>
        <v>432700000</v>
      </c>
      <c r="C14" s="22">
        <f t="shared" ref="C14:F14" si="0">SUM(C9:C13)</f>
        <v>442700000</v>
      </c>
      <c r="D14" s="22">
        <f t="shared" si="0"/>
        <v>452700000</v>
      </c>
      <c r="E14" s="22">
        <f t="shared" si="0"/>
        <v>462700000</v>
      </c>
      <c r="F14" s="22">
        <f t="shared" si="0"/>
        <v>472700000</v>
      </c>
    </row>
    <row r="15" spans="1:6" x14ac:dyDescent="0.2">
      <c r="A15" s="16" t="s">
        <v>62</v>
      </c>
    </row>
    <row r="16" spans="1:6" x14ac:dyDescent="0.2">
      <c r="A16" t="s">
        <v>49</v>
      </c>
      <c r="B16" s="12">
        <v>-4700000</v>
      </c>
      <c r="C16" s="12">
        <v>-4700000</v>
      </c>
      <c r="D16" s="12">
        <v>-4700000</v>
      </c>
      <c r="E16" s="12">
        <v>-4700000</v>
      </c>
      <c r="F16" s="12">
        <v>-4700000</v>
      </c>
    </row>
    <row r="17" spans="1:6" x14ac:dyDescent="0.2">
      <c r="A17" t="s">
        <v>50</v>
      </c>
      <c r="B17" s="12">
        <v>-2000000</v>
      </c>
      <c r="C17" s="12">
        <v>-2000000</v>
      </c>
      <c r="D17" s="12">
        <v>-2000000</v>
      </c>
      <c r="E17" s="12">
        <v>-2000000</v>
      </c>
      <c r="F17" s="12">
        <v>-2000000</v>
      </c>
    </row>
    <row r="18" spans="1:6" x14ac:dyDescent="0.2">
      <c r="A18" t="s">
        <v>51</v>
      </c>
      <c r="B18" s="12">
        <v>-2500000</v>
      </c>
      <c r="C18" s="12">
        <v>-2500000</v>
      </c>
      <c r="D18" s="12">
        <v>-2500000</v>
      </c>
      <c r="E18" s="12">
        <v>-2500000</v>
      </c>
      <c r="F18" s="12">
        <v>-2500000</v>
      </c>
    </row>
    <row r="19" spans="1:6" x14ac:dyDescent="0.2">
      <c r="A19" t="s">
        <v>52</v>
      </c>
      <c r="B19" s="12">
        <v>-10000000</v>
      </c>
      <c r="C19" s="12">
        <v>-10000000</v>
      </c>
      <c r="D19" s="12">
        <v>-10000000</v>
      </c>
      <c r="E19" s="12">
        <v>-10000000</v>
      </c>
      <c r="F19" s="12">
        <v>-10000000</v>
      </c>
    </row>
    <row r="20" spans="1:6" x14ac:dyDescent="0.2">
      <c r="A20" t="s">
        <v>53</v>
      </c>
      <c r="B20" s="12">
        <v>-4000000</v>
      </c>
      <c r="C20" s="12">
        <v>-4000000</v>
      </c>
      <c r="D20" s="12">
        <v>-4000000</v>
      </c>
      <c r="E20" s="12">
        <v>-4000000</v>
      </c>
      <c r="F20" s="12">
        <v>-4000000</v>
      </c>
    </row>
    <row r="21" spans="1:6" x14ac:dyDescent="0.2">
      <c r="A21" t="s">
        <v>54</v>
      </c>
      <c r="B21" s="12">
        <v>-5000000</v>
      </c>
      <c r="C21" s="12">
        <v>-5000000</v>
      </c>
      <c r="D21" s="12">
        <v>-5000000</v>
      </c>
      <c r="E21" s="12">
        <v>-5000000</v>
      </c>
      <c r="F21" s="12">
        <v>-5000000</v>
      </c>
    </row>
    <row r="22" spans="1:6" x14ac:dyDescent="0.2">
      <c r="A22" t="s">
        <v>55</v>
      </c>
      <c r="B22" s="12">
        <v>-5000000</v>
      </c>
      <c r="C22" s="12">
        <v>-5000000</v>
      </c>
      <c r="D22" s="12">
        <v>-5000000</v>
      </c>
      <c r="E22" s="12">
        <v>-5000000</v>
      </c>
      <c r="F22" s="12">
        <v>-5000000</v>
      </c>
    </row>
    <row r="23" spans="1:6" x14ac:dyDescent="0.2">
      <c r="A23" s="19" t="s">
        <v>63</v>
      </c>
      <c r="B23" s="23">
        <f>SUM(B16:B22)</f>
        <v>-33200000</v>
      </c>
      <c r="C23" s="23">
        <f t="shared" ref="C23:F23" si="1">SUM(C16:C22)</f>
        <v>-33200000</v>
      </c>
      <c r="D23" s="23">
        <f t="shared" si="1"/>
        <v>-33200000</v>
      </c>
      <c r="E23" s="23">
        <f t="shared" si="1"/>
        <v>-33200000</v>
      </c>
      <c r="F23" s="23">
        <f t="shared" si="1"/>
        <v>-33200000</v>
      </c>
    </row>
    <row r="24" spans="1:6" x14ac:dyDescent="0.2">
      <c r="A24" s="16" t="s">
        <v>64</v>
      </c>
      <c r="B24" s="24">
        <f>B6+B14-B23</f>
        <v>466900000</v>
      </c>
      <c r="C24" s="24">
        <f>C6+C14-C23</f>
        <v>942800000</v>
      </c>
      <c r="D24" s="24">
        <f>D6+D14-D23</f>
        <v>1428700000</v>
      </c>
      <c r="E24" s="24">
        <f>E6+E14-E23</f>
        <v>1924600000</v>
      </c>
      <c r="F24" s="24">
        <f>F6+F14-F23</f>
        <v>2430500000</v>
      </c>
    </row>
    <row r="25" spans="1:6" x14ac:dyDescent="0.2">
      <c r="C25" s="25"/>
    </row>
    <row r="27" spans="1:6" ht="15.75" customHeight="1" x14ac:dyDescent="0.2">
      <c r="A27" s="49" t="s">
        <v>69</v>
      </c>
      <c r="B27" s="50"/>
      <c r="C27" s="50"/>
      <c r="D27" s="50"/>
      <c r="E27" s="50"/>
      <c r="F27" s="51"/>
    </row>
    <row r="28" spans="1:6" x14ac:dyDescent="0.2">
      <c r="A28" s="52"/>
      <c r="B28" s="53"/>
      <c r="C28" s="53"/>
      <c r="D28" s="53"/>
      <c r="E28" s="53"/>
      <c r="F28" s="54"/>
    </row>
    <row r="29" spans="1:6" x14ac:dyDescent="0.2">
      <c r="A29" s="52"/>
      <c r="B29" s="53"/>
      <c r="C29" s="53"/>
      <c r="D29" s="53"/>
      <c r="E29" s="53"/>
      <c r="F29" s="54"/>
    </row>
    <row r="30" spans="1:6" x14ac:dyDescent="0.2">
      <c r="A30" s="52"/>
      <c r="B30" s="53"/>
      <c r="C30" s="53"/>
      <c r="D30" s="53"/>
      <c r="E30" s="53"/>
      <c r="F30" s="54"/>
    </row>
    <row r="31" spans="1:6" x14ac:dyDescent="0.2">
      <c r="A31" s="52"/>
      <c r="B31" s="53"/>
      <c r="C31" s="53"/>
      <c r="D31" s="53"/>
      <c r="E31" s="53"/>
      <c r="F31" s="54"/>
    </row>
    <row r="32" spans="1:6" x14ac:dyDescent="0.2">
      <c r="A32" s="55"/>
      <c r="B32" s="56"/>
      <c r="C32" s="56"/>
      <c r="D32" s="56"/>
      <c r="E32" s="56"/>
      <c r="F32" s="57"/>
    </row>
    <row r="35" spans="1:3" x14ac:dyDescent="0.2">
      <c r="A35" s="26" t="s">
        <v>56</v>
      </c>
      <c r="B35" s="27"/>
      <c r="C35" s="27"/>
    </row>
  </sheetData>
  <mergeCells count="4">
    <mergeCell ref="A1:F1"/>
    <mergeCell ref="A2:F2"/>
    <mergeCell ref="A3:F3"/>
    <mergeCell ref="A27:F32"/>
  </mergeCells>
  <conditionalFormatting sqref="B6:F6">
    <cfRule type="cellIs" dxfId="0" priority="1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DF56-AD57-4A32-B405-CD748E93E584}">
  <dimension ref="A1:C37"/>
  <sheetViews>
    <sheetView topLeftCell="A13" zoomScale="85" zoomScaleNormal="85" workbookViewId="0">
      <selection activeCell="B21" sqref="B21"/>
    </sheetView>
  </sheetViews>
  <sheetFormatPr defaultRowHeight="15" x14ac:dyDescent="0.2"/>
  <cols>
    <col min="1" max="1" width="4.9765625" style="8" customWidth="1"/>
    <col min="2" max="2" width="63.8984375" customWidth="1"/>
    <col min="3" max="3" width="14.9296875" customWidth="1"/>
  </cols>
  <sheetData>
    <row r="1" spans="1:3" ht="18.75" x14ac:dyDescent="0.25">
      <c r="A1" s="38" t="s">
        <v>66</v>
      </c>
      <c r="B1" s="38"/>
      <c r="C1" s="38"/>
    </row>
    <row r="4" spans="1:3" x14ac:dyDescent="0.2">
      <c r="A4" s="62" t="s">
        <v>0</v>
      </c>
      <c r="B4" s="63"/>
      <c r="C4" s="64"/>
    </row>
    <row r="5" spans="1:3" x14ac:dyDescent="0.2">
      <c r="A5" s="65"/>
      <c r="B5" s="66"/>
      <c r="C5" s="67"/>
    </row>
    <row r="6" spans="1:3" x14ac:dyDescent="0.2">
      <c r="A6" s="68"/>
      <c r="B6" s="69"/>
      <c r="C6" s="70"/>
    </row>
    <row r="8" spans="1:3" x14ac:dyDescent="0.2">
      <c r="A8" s="1" t="s">
        <v>1</v>
      </c>
      <c r="B8" s="1" t="s">
        <v>2</v>
      </c>
      <c r="C8" s="9" t="s">
        <v>3</v>
      </c>
    </row>
    <row r="9" spans="1:3" x14ac:dyDescent="0.2">
      <c r="A9" s="58">
        <v>1</v>
      </c>
      <c r="B9" s="2" t="s">
        <v>4</v>
      </c>
      <c r="C9" s="3"/>
    </row>
    <row r="10" spans="1:3" x14ac:dyDescent="0.2">
      <c r="A10" s="59"/>
      <c r="B10" s="4" t="s">
        <v>5</v>
      </c>
      <c r="C10" s="5">
        <v>10000</v>
      </c>
    </row>
    <row r="11" spans="1:3" x14ac:dyDescent="0.2">
      <c r="A11" s="59"/>
      <c r="B11" s="4" t="s">
        <v>6</v>
      </c>
      <c r="C11" s="5"/>
    </row>
    <row r="12" spans="1:3" x14ac:dyDescent="0.2">
      <c r="A12" s="59"/>
      <c r="B12" s="4" t="s">
        <v>7</v>
      </c>
      <c r="C12" s="5"/>
    </row>
    <row r="13" spans="1:3" x14ac:dyDescent="0.2">
      <c r="A13" s="59"/>
      <c r="B13" s="4" t="s">
        <v>8</v>
      </c>
      <c r="C13" s="5"/>
    </row>
    <row r="14" spans="1:3" x14ac:dyDescent="0.2">
      <c r="A14" s="59"/>
      <c r="B14" s="4" t="s">
        <v>9</v>
      </c>
      <c r="C14" s="5"/>
    </row>
    <row r="15" spans="1:3" x14ac:dyDescent="0.2">
      <c r="A15" s="59"/>
      <c r="B15" s="4" t="s">
        <v>6</v>
      </c>
      <c r="C15" s="5"/>
    </row>
    <row r="16" spans="1:3" x14ac:dyDescent="0.2">
      <c r="A16" s="59"/>
      <c r="B16" s="4" t="s">
        <v>7</v>
      </c>
      <c r="C16" s="5"/>
    </row>
    <row r="17" spans="1:3" x14ac:dyDescent="0.2">
      <c r="A17" s="59"/>
      <c r="B17" s="4" t="s">
        <v>8</v>
      </c>
      <c r="C17" s="5"/>
    </row>
    <row r="18" spans="1:3" x14ac:dyDescent="0.2">
      <c r="A18" s="59"/>
      <c r="B18" s="6" t="s">
        <v>10</v>
      </c>
      <c r="C18" s="7">
        <f>SUM(C10:C17)</f>
        <v>10000</v>
      </c>
    </row>
    <row r="19" spans="1:3" x14ac:dyDescent="0.2">
      <c r="A19" s="60"/>
      <c r="B19" s="6" t="s">
        <v>18</v>
      </c>
      <c r="C19" s="10">
        <f>C18/$C$36</f>
        <v>1</v>
      </c>
    </row>
    <row r="20" spans="1:3" x14ac:dyDescent="0.2">
      <c r="A20" s="58">
        <v>2</v>
      </c>
      <c r="B20" s="2" t="s">
        <v>11</v>
      </c>
      <c r="C20" s="3"/>
    </row>
    <row r="21" spans="1:3" x14ac:dyDescent="0.2">
      <c r="A21" s="59"/>
      <c r="B21" s="4" t="s">
        <v>12</v>
      </c>
      <c r="C21" s="5"/>
    </row>
    <row r="22" spans="1:3" x14ac:dyDescent="0.2">
      <c r="A22" s="59"/>
      <c r="B22" s="4" t="s">
        <v>6</v>
      </c>
      <c r="C22" s="5"/>
    </row>
    <row r="23" spans="1:3" x14ac:dyDescent="0.2">
      <c r="A23" s="59"/>
      <c r="B23" s="4" t="s">
        <v>7</v>
      </c>
      <c r="C23" s="5"/>
    </row>
    <row r="24" spans="1:3" x14ac:dyDescent="0.2">
      <c r="A24" s="59"/>
      <c r="B24" s="4" t="s">
        <v>8</v>
      </c>
      <c r="C24" s="5"/>
    </row>
    <row r="25" spans="1:3" x14ac:dyDescent="0.2">
      <c r="A25" s="59"/>
      <c r="B25" s="4" t="s">
        <v>65</v>
      </c>
      <c r="C25" s="5"/>
    </row>
    <row r="26" spans="1:3" x14ac:dyDescent="0.2">
      <c r="A26" s="59"/>
      <c r="B26" s="4" t="s">
        <v>6</v>
      </c>
      <c r="C26" s="5"/>
    </row>
    <row r="27" spans="1:3" x14ac:dyDescent="0.2">
      <c r="A27" s="59"/>
      <c r="B27" s="4" t="s">
        <v>7</v>
      </c>
      <c r="C27" s="5"/>
    </row>
    <row r="28" spans="1:3" x14ac:dyDescent="0.2">
      <c r="A28" s="59"/>
      <c r="B28" s="4" t="s">
        <v>8</v>
      </c>
      <c r="C28" s="5"/>
    </row>
    <row r="29" spans="1:3" x14ac:dyDescent="0.2">
      <c r="A29" s="59"/>
      <c r="B29" s="6" t="s">
        <v>10</v>
      </c>
      <c r="C29" s="7">
        <f>SUM(C21:C28)</f>
        <v>0</v>
      </c>
    </row>
    <row r="30" spans="1:3" x14ac:dyDescent="0.2">
      <c r="A30" s="60"/>
      <c r="B30" s="6" t="s">
        <v>19</v>
      </c>
      <c r="C30" s="10">
        <f>C29/$C$36</f>
        <v>0</v>
      </c>
    </row>
    <row r="31" spans="1:3" x14ac:dyDescent="0.2">
      <c r="A31" s="58">
        <v>3</v>
      </c>
      <c r="B31" s="2" t="s">
        <v>13</v>
      </c>
      <c r="C31" s="3"/>
    </row>
    <row r="32" spans="1:3" x14ac:dyDescent="0.2">
      <c r="A32" s="59"/>
      <c r="B32" s="4" t="s">
        <v>14</v>
      </c>
      <c r="C32" s="5"/>
    </row>
    <row r="33" spans="1:3" x14ac:dyDescent="0.2">
      <c r="A33" s="59"/>
      <c r="B33" s="4" t="s">
        <v>15</v>
      </c>
      <c r="C33" s="5"/>
    </row>
    <row r="34" spans="1:3" x14ac:dyDescent="0.2">
      <c r="A34" s="59"/>
      <c r="B34" s="6" t="s">
        <v>10</v>
      </c>
      <c r="C34" s="7">
        <f>SUM(C32:C33)</f>
        <v>0</v>
      </c>
    </row>
    <row r="35" spans="1:3" x14ac:dyDescent="0.2">
      <c r="A35" s="60"/>
      <c r="B35" s="6" t="s">
        <v>19</v>
      </c>
      <c r="C35" s="10">
        <f>C34/$C$36</f>
        <v>0</v>
      </c>
    </row>
    <row r="36" spans="1:3" x14ac:dyDescent="0.2">
      <c r="A36" s="61" t="s">
        <v>16</v>
      </c>
      <c r="B36" s="61"/>
      <c r="C36" s="7">
        <f>SUM(C18,C29,C34)</f>
        <v>10000</v>
      </c>
    </row>
    <row r="37" spans="1:3" x14ac:dyDescent="0.2">
      <c r="A37" s="61" t="s">
        <v>17</v>
      </c>
      <c r="B37" s="61"/>
      <c r="C37" s="10">
        <f>C36/$C$36</f>
        <v>1</v>
      </c>
    </row>
  </sheetData>
  <mergeCells count="8">
    <mergeCell ref="A31:A35"/>
    <mergeCell ref="A36:B36"/>
    <mergeCell ref="A37:B37"/>
    <mergeCell ref="A1:C1"/>
    <mergeCell ref="A4:C4"/>
    <mergeCell ref="A5:C6"/>
    <mergeCell ref="A9:A19"/>
    <mergeCell ref="A20:A30"/>
  </mergeCells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LAPORAN LABA RUGI</vt:lpstr>
      <vt:lpstr>LAPORAN ARUS KAS</vt:lpstr>
      <vt:lpstr>RAB</vt:lpstr>
      <vt:lpstr>LAPORAN LABA RUGI!Print_Titles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Arwan Nur Ramadhan</dc:creator>
  <cp:lastModifiedBy>Arwan Nur Ramadhan</cp:lastModifiedBy>
  <cp:lastPrinted>2021-02-20T13:28:40Z</cp:lastPrinted>
  <dcterms:created xsi:type="dcterms:W3CDTF">2021-02-20T13:14:27Z</dcterms:created>
  <dcterms:modified xsi:type="dcterms:W3CDTF">2021-02-23T11:20:25Z</dcterms:modified>
</cp:coreProperties>
</file>